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0" sheetId="2" r:id="rId1"/>
    <sheet name="среднегодовая по инообластным" sheetId="4" r:id="rId2"/>
  </sheets>
  <externalReferences>
    <externalReference r:id="rId3"/>
    <externalReference r:id="rId4"/>
  </externalReferences>
  <calcPr calcId="144525"/>
</workbook>
</file>

<file path=xl/calcChain.xml><?xml version="1.0" encoding="utf-8"?>
<calcChain xmlns="http://schemas.openxmlformats.org/spreadsheetml/2006/main">
  <c r="D20" i="2" l="1"/>
  <c r="C20" i="2"/>
  <c r="D19" i="2"/>
  <c r="D18" i="2"/>
  <c r="C18" i="2"/>
  <c r="D22" i="2" l="1"/>
  <c r="D23" i="2" l="1"/>
  <c r="D31" i="2"/>
  <c r="D13" i="2"/>
  <c r="C35" i="2" l="1"/>
  <c r="D19" i="4"/>
  <c r="D25" i="4" l="1"/>
  <c r="D11" i="4"/>
  <c r="C29" i="4" l="1"/>
</calcChain>
</file>

<file path=xl/sharedStrings.xml><?xml version="1.0" encoding="utf-8"?>
<sst xmlns="http://schemas.openxmlformats.org/spreadsheetml/2006/main" count="55" uniqueCount="22">
  <si>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</si>
  <si>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</si>
  <si>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</si>
  <si>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</si>
  <si>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</si>
  <si>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</si>
  <si>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</si>
  <si>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</si>
  <si>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</si>
  <si>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</si>
  <si>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</si>
  <si>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</si>
  <si>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</si>
  <si>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</si>
  <si>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</si>
  <si>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t>Тестирование на антитела на COVID-19</t>
  </si>
  <si>
    <t>Доавансирование по постановлению Правительства РФ от 03.04.2020 № 432</t>
  </si>
  <si>
    <t>-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</si>
  <si>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</si>
  <si>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>Приложение № 3</t>
  </si>
  <si>
    <t>от "24" декабря 2020 г. № 18</t>
  </si>
  <si>
    <t>Объемы финансирования ОГБУЗ "Кожно - венерологический диспансер"за оказанную медицинскую помощь пролеченным больным, застрахованные за пределами Еврейской автономной области, с 01 января по 31 декабря 2020 года (с 01.12.2020)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</si>
</sst>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4" fontId="7" fillId="0" borderId="1" xfId="5" applyNumberFormat="1" applyFont="1" applyBorder="1"/>
    <xf numFmtId="16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0" fontId="9" fillId="0" borderId="0" xfId="0" applyFont="1"/>
    <xf numFmtId="165" fontId="7" fillId="0" borderId="1" xfId="5" applyNumberFormat="1" applyFont="1" applyBorder="1" applyAlignment="1">
      <alignment horizontal="center" vertical="center" wrapText="1"/>
    </xf>
    <xf numFmtId="164" fontId="7" fillId="0" borderId="1" xfId="5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 applyFill="1"/>
    <xf numFmtId="3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rnenko.e/Desktop/&#1043;&#1072;&#1088;&#1072;&#1085;&#1090;&#1080;&#1080;%20&#1085;&#1072;%202020%20&#1089;%2001.12.2020%20&#1076;&#1072;&#1085;&#1085;&#1099;&#1077;%20&#1079;&#1072;%2012%20&#1084;&#1077;&#1089;+&#1057;&#1054;&#1043;&#1040;&#1047;+&#1057;&#1042;%20+&#1050;&#1052;&#1057;+&#1072;&#1074;&#1072;&#1085;&#10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rnenko.e/Desktop/&#1043;&#1072;&#1088;&#1072;&#1085;&#1090;&#1080;&#1080;%20&#1085;&#1072;%202020%20&#1089;%2001.12.2020%20&#1076;&#1072;&#1085;&#1085;&#1099;&#1077;%20&#1079;&#1072;%2011%20&#1084;&#1077;&#1089;&#1103;&#1094;&#1077;&#1074;%20&#1089;%20&#1054;&#1085;&#1082;&#1086;&#1083;&#1086;&#1075;&#1080;&#1077;&#1081;%20&#1087;&#1086;&#1076;%20&#1079;&#1072;&#1103;&#1074;&#1082;&#10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с 01.12.2020"/>
      <sheetName val="инообластные с 01.12.2020"/>
      <sheetName val="среднегодовая с инообл с 01.12."/>
    </sheetNames>
    <sheetDataSet>
      <sheetData sheetId="0">
        <row r="51">
          <cell r="C51">
            <v>8064</v>
          </cell>
          <cell r="D51">
            <v>4769900</v>
          </cell>
          <cell r="F51">
            <v>5407540</v>
          </cell>
        </row>
        <row r="54">
          <cell r="P54">
            <v>4649</v>
          </cell>
          <cell r="R54">
            <v>662319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ушевой+фап"/>
      <sheetName val="свод по МО"/>
      <sheetName val="КМС"/>
      <sheetName val="СОГАЗ-МЕД"/>
      <sheetName val="СВ"/>
      <sheetName val="гарантии с 01.12.20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1">
          <cell r="D51">
            <v>4918106</v>
          </cell>
        </row>
        <row r="55">
          <cell r="R55">
            <v>1544644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view="pageBreakPreview" topLeftCell="A16" zoomScaleNormal="100" zoomScaleSheetLayoutView="100" workbookViewId="0">
      <selection activeCell="C35" sqref="C35:D35"/>
    </sheetView>
  </sheetViews>
  <sheetFormatPr defaultRowHeight="15" x14ac:dyDescent="0.25"/>
  <cols>
    <col min="1" max="1" width="9.140625" style="10"/>
    <col min="2" max="2" width="40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2"/>
      <c r="D1" s="31" t="s">
        <v>19</v>
      </c>
      <c r="E1" s="31"/>
    </row>
    <row r="2" spans="1:13" x14ac:dyDescent="0.25">
      <c r="C2" s="31" t="s">
        <v>7</v>
      </c>
      <c r="D2" s="31"/>
      <c r="E2" s="31"/>
    </row>
    <row r="3" spans="1:13" x14ac:dyDescent="0.25">
      <c r="C3" s="31" t="s">
        <v>20</v>
      </c>
      <c r="D3" s="31"/>
      <c r="E3" s="31"/>
    </row>
    <row r="5" spans="1:13" ht="62.25" customHeight="1" x14ac:dyDescent="0.25">
      <c r="A5" s="24" t="s">
        <v>18</v>
      </c>
      <c r="B5" s="24"/>
      <c r="C5" s="24"/>
      <c r="D5" s="24"/>
      <c r="E5" s="2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8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277</v>
      </c>
      <c r="D10" s="19">
        <v>9632446</v>
      </c>
    </row>
    <row r="11" spans="1:13" ht="63" x14ac:dyDescent="0.25">
      <c r="B11" s="20" t="s">
        <v>11</v>
      </c>
      <c r="C11" s="12">
        <v>2</v>
      </c>
      <c r="D11" s="19">
        <v>361761</v>
      </c>
    </row>
    <row r="12" spans="1:13" ht="31.5" x14ac:dyDescent="0.25">
      <c r="B12" s="20" t="s">
        <v>16</v>
      </c>
      <c r="C12" s="12" t="s">
        <v>17</v>
      </c>
      <c r="D12" s="19">
        <v>1397377</v>
      </c>
    </row>
    <row r="13" spans="1:13" ht="15.75" x14ac:dyDescent="0.25">
      <c r="B13" s="2" t="s">
        <v>0</v>
      </c>
      <c r="C13" s="11"/>
      <c r="D13" s="14">
        <f>D10+D12</f>
        <v>11029823</v>
      </c>
    </row>
    <row r="16" spans="1:13" ht="28.5" x14ac:dyDescent="0.25">
      <c r="B16" s="8" t="s">
        <v>1</v>
      </c>
      <c r="C16" s="8" t="s">
        <v>14</v>
      </c>
      <c r="D16" s="6" t="s">
        <v>4</v>
      </c>
    </row>
    <row r="17" spans="2:4" ht="15.75" x14ac:dyDescent="0.25">
      <c r="B17" s="9">
        <v>1</v>
      </c>
      <c r="C17" s="9">
        <v>2</v>
      </c>
      <c r="D17" s="9">
        <v>3</v>
      </c>
    </row>
    <row r="18" spans="2:4" ht="15.75" x14ac:dyDescent="0.25">
      <c r="B18" s="3" t="s">
        <v>12</v>
      </c>
      <c r="C18" s="18">
        <f>'[1]гарантии с 01.12.2020'!$C$51</f>
        <v>8064</v>
      </c>
      <c r="D18" s="16">
        <f>'[1]гарантии с 01.12.2020'!$D$51</f>
        <v>4769900</v>
      </c>
    </row>
    <row r="19" spans="2:4" ht="15.75" x14ac:dyDescent="0.25">
      <c r="B19" s="3" t="s">
        <v>13</v>
      </c>
      <c r="C19" s="18">
        <v>2536</v>
      </c>
      <c r="D19" s="16">
        <f>'[1]гарантии с 01.12.2020'!$F$51</f>
        <v>5407540</v>
      </c>
    </row>
    <row r="20" spans="2:4" ht="15.75" x14ac:dyDescent="0.25">
      <c r="B20" s="3" t="s">
        <v>10</v>
      </c>
      <c r="C20" s="18">
        <f>'[1]гарантии с 01.12.2020'!$P$54</f>
        <v>4649</v>
      </c>
      <c r="D20" s="16">
        <f>'[1]гарантии с 01.12.2020'!$R$54</f>
        <v>662319</v>
      </c>
    </row>
    <row r="21" spans="2:4" ht="15.75" x14ac:dyDescent="0.25">
      <c r="B21" s="3" t="s">
        <v>15</v>
      </c>
      <c r="C21" s="18">
        <v>42</v>
      </c>
      <c r="D21" s="16">
        <v>11056</v>
      </c>
    </row>
    <row r="22" spans="2:4" ht="31.5" x14ac:dyDescent="0.25">
      <c r="B22" s="21" t="s">
        <v>16</v>
      </c>
      <c r="C22" s="18" t="s">
        <v>17</v>
      </c>
      <c r="D22" s="19">
        <f>'[2]гарантии с 01.12.2020'!$R$55</f>
        <v>1544644</v>
      </c>
    </row>
    <row r="23" spans="2:4" ht="15.75" x14ac:dyDescent="0.25">
      <c r="B23" s="2" t="s">
        <v>0</v>
      </c>
      <c r="C23" s="11"/>
      <c r="D23" s="14">
        <f>SUM(D18:D22)</f>
        <v>12395459</v>
      </c>
    </row>
    <row r="26" spans="2:4" ht="28.5" x14ac:dyDescent="0.25">
      <c r="B26" s="9" t="s">
        <v>2</v>
      </c>
      <c r="C26" s="8" t="s">
        <v>8</v>
      </c>
      <c r="D26" s="6" t="s">
        <v>4</v>
      </c>
    </row>
    <row r="27" spans="2:4" ht="15.75" x14ac:dyDescent="0.25">
      <c r="B27" s="7">
        <v>1</v>
      </c>
      <c r="C27" s="7">
        <v>2</v>
      </c>
      <c r="D27" s="7">
        <v>3</v>
      </c>
    </row>
    <row r="28" spans="2:4" ht="15.75" x14ac:dyDescent="0.25">
      <c r="B28" s="3" t="s">
        <v>2</v>
      </c>
      <c r="C28" s="15">
        <v>470</v>
      </c>
      <c r="D28" s="19">
        <v>17749104</v>
      </c>
    </row>
    <row r="29" spans="2:4" ht="63" x14ac:dyDescent="0.25">
      <c r="B29" s="20" t="s">
        <v>11</v>
      </c>
      <c r="C29" s="23">
        <v>50</v>
      </c>
      <c r="D29" s="19">
        <v>7661967</v>
      </c>
    </row>
    <row r="30" spans="2:4" ht="31.5" x14ac:dyDescent="0.25">
      <c r="B30" s="20" t="s">
        <v>16</v>
      </c>
      <c r="C30" s="12" t="s">
        <v>17</v>
      </c>
      <c r="D30" s="19">
        <v>2431130</v>
      </c>
    </row>
    <row r="31" spans="2:4" ht="15.75" x14ac:dyDescent="0.25">
      <c r="B31" s="2" t="s">
        <v>0</v>
      </c>
      <c r="C31" s="11"/>
      <c r="D31" s="14">
        <f>D28+D30</f>
        <v>20180234</v>
      </c>
    </row>
    <row r="33" spans="2:5" ht="15.75" thickBot="1" x14ac:dyDescent="0.3"/>
    <row r="34" spans="2:5" ht="15.75" x14ac:dyDescent="0.25">
      <c r="B34" s="25" t="s">
        <v>3</v>
      </c>
      <c r="C34" s="27" t="s">
        <v>4</v>
      </c>
      <c r="D34" s="28"/>
      <c r="E34" s="5"/>
    </row>
    <row r="35" spans="2:5" ht="16.5" thickBot="1" x14ac:dyDescent="0.3">
      <c r="B35" s="26"/>
      <c r="C35" s="29">
        <f>D13+D23+D31</f>
        <v>43605516</v>
      </c>
      <c r="D35" s="30"/>
      <c r="E35" s="5"/>
    </row>
  </sheetData>
  <mergeCells count="7">
    <mergeCell ref="A5:E5"/>
    <mergeCell ref="B34:B35"/>
    <mergeCell ref="C34:D34"/>
    <mergeCell ref="C35:D35"/>
    <mergeCell ref="D1:E1"/>
    <mergeCell ref="C2:E2"/>
    <mergeCell ref="C3:E3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workbookViewId="0">
      <selection activeCell="B28" sqref="B28:B29"/>
    </sheetView>
  </sheetViews>
  <sheetFormatPr defaultRowHeight="15" x14ac:dyDescent="0.25"/>
  <cols>
    <col min="1" max="1" width="9.140625" style="10"/>
    <col min="2" max="2" width="39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32" t="s">
        <v>6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17"/>
      <c r="D3" s="32" t="s">
        <v>9</v>
      </c>
      <c r="E3" s="32"/>
    </row>
    <row r="4" spans="1:13" x14ac:dyDescent="0.25">
      <c r="C4" s="17"/>
      <c r="D4" s="17"/>
      <c r="E4" s="17"/>
    </row>
    <row r="5" spans="1:13" ht="54" customHeight="1" x14ac:dyDescent="0.25">
      <c r="A5" s="24" t="s">
        <v>21</v>
      </c>
      <c r="B5" s="24"/>
      <c r="C5" s="24"/>
      <c r="D5" s="24"/>
      <c r="E5" s="2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8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16</v>
      </c>
      <c r="D10" s="13">
        <v>771293</v>
      </c>
    </row>
    <row r="11" spans="1:13" ht="15.75" x14ac:dyDescent="0.25">
      <c r="B11" s="2" t="s">
        <v>0</v>
      </c>
      <c r="C11" s="11"/>
      <c r="D11" s="14">
        <f>D10</f>
        <v>771293</v>
      </c>
    </row>
    <row r="14" spans="1:13" ht="28.5" x14ac:dyDescent="0.25">
      <c r="B14" s="8" t="s">
        <v>1</v>
      </c>
      <c r="C14" s="8" t="s">
        <v>14</v>
      </c>
      <c r="D14" s="6" t="s">
        <v>4</v>
      </c>
    </row>
    <row r="15" spans="1:13" ht="15.75" x14ac:dyDescent="0.25">
      <c r="B15" s="9">
        <v>1</v>
      </c>
      <c r="C15" s="9">
        <v>2</v>
      </c>
      <c r="D15" s="9">
        <v>3</v>
      </c>
    </row>
    <row r="16" spans="1:13" ht="15.75" x14ac:dyDescent="0.25">
      <c r="B16" s="3" t="s">
        <v>12</v>
      </c>
      <c r="C16" s="12">
        <v>300</v>
      </c>
      <c r="D16" s="16">
        <v>227236</v>
      </c>
    </row>
    <row r="17" spans="2:5" ht="15.75" x14ac:dyDescent="0.25">
      <c r="B17" s="3" t="s">
        <v>13</v>
      </c>
      <c r="C17" s="12">
        <v>72</v>
      </c>
      <c r="D17" s="16">
        <v>162500</v>
      </c>
    </row>
    <row r="18" spans="2:5" ht="15.75" x14ac:dyDescent="0.25">
      <c r="B18" s="3" t="s">
        <v>10</v>
      </c>
      <c r="C18" s="12">
        <v>80</v>
      </c>
      <c r="D18" s="16">
        <v>47569</v>
      </c>
    </row>
    <row r="19" spans="2:5" ht="15.75" x14ac:dyDescent="0.25">
      <c r="B19" s="2" t="s">
        <v>0</v>
      </c>
      <c r="C19" s="11"/>
      <c r="D19" s="14">
        <f>SUM(D16:D18)</f>
        <v>437305</v>
      </c>
    </row>
    <row r="22" spans="2:5" ht="28.5" x14ac:dyDescent="0.25">
      <c r="B22" s="9" t="s">
        <v>2</v>
      </c>
      <c r="C22" s="8" t="s">
        <v>8</v>
      </c>
      <c r="D22" s="6" t="s">
        <v>4</v>
      </c>
    </row>
    <row r="23" spans="2:5" ht="15.75" x14ac:dyDescent="0.25">
      <c r="B23" s="7">
        <v>1</v>
      </c>
      <c r="C23" s="7">
        <v>2</v>
      </c>
      <c r="D23" s="7">
        <v>3</v>
      </c>
    </row>
    <row r="24" spans="2:5" ht="15.75" x14ac:dyDescent="0.25">
      <c r="B24" s="3" t="s">
        <v>2</v>
      </c>
      <c r="C24" s="15">
        <v>18</v>
      </c>
      <c r="D24" s="13">
        <v>437210</v>
      </c>
    </row>
    <row r="25" spans="2:5" ht="15.75" x14ac:dyDescent="0.25">
      <c r="B25" s="2" t="s">
        <v>0</v>
      </c>
      <c r="C25" s="11"/>
      <c r="D25" s="14">
        <f>D24</f>
        <v>437210</v>
      </c>
    </row>
    <row r="27" spans="2:5" ht="15.75" thickBot="1" x14ac:dyDescent="0.3"/>
    <row r="28" spans="2:5" ht="15.75" x14ac:dyDescent="0.25">
      <c r="B28" s="25" t="s">
        <v>3</v>
      </c>
      <c r="C28" s="27" t="s">
        <v>4</v>
      </c>
      <c r="D28" s="28"/>
      <c r="E28" s="5"/>
    </row>
    <row r="29" spans="2:5" ht="16.5" thickBot="1" x14ac:dyDescent="0.3">
      <c r="B29" s="26"/>
      <c r="C29" s="29">
        <f>D11+D19+D25</f>
        <v>1645808</v>
      </c>
      <c r="D29" s="30"/>
      <c r="E29" s="5"/>
    </row>
  </sheetData>
  <mergeCells count="7">
    <mergeCell ref="D1:E1"/>
    <mergeCell ref="C2:E2"/>
    <mergeCell ref="D3:E3"/>
    <mergeCell ref="A5:E5"/>
    <mergeCell ref="B28:B29"/>
    <mergeCell ref="C28:D28"/>
    <mergeCell ref="C29:D29"/>
  </mergeCells>
  <pageMargins left="0.7" right="0.7" top="0.75" bottom="0.75" header="0.3" footer="0.3"/>
  <pageSetup paperSize="9" scale="8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2021-01-13T05:44:46Z</cp:lastPrinted>
  <dcterms:created xsi:type="dcterms:W3CDTF">2013-02-07T03:49:10Z</dcterms:created>
  <dcterms:modified xsi:type="dcterms:W3CDTF">2021-01-17T23:05:38Z</dcterms:modified>
</cp:coreProperties>
</file>